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Raamatupidamine\2026 eelarve\"/>
    </mc:Choice>
  </mc:AlternateContent>
  <xr:revisionPtr revIDLastSave="0" documentId="13_ncr:1_{114D2735-9272-4638-BEBE-1A463BF894F6}" xr6:coauthVersionLast="47" xr6:coauthVersionMax="47" xr10:uidLastSave="{00000000-0000-0000-0000-000000000000}"/>
  <bookViews>
    <workbookView xWindow="1080" yWindow="370" windowWidth="24490" windowHeight="19910" xr2:uid="{00000000-000D-0000-FFFF-FFFF00000000}"/>
  </bookViews>
  <sheets>
    <sheet name="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D18" i="3"/>
  <c r="H33" i="3"/>
  <c r="H9" i="3"/>
  <c r="D37" i="3"/>
  <c r="E37" i="3"/>
  <c r="F37" i="3"/>
  <c r="G37" i="3"/>
  <c r="C37" i="3"/>
  <c r="H37" i="3" s="1"/>
  <c r="D32" i="3"/>
  <c r="E32" i="3"/>
  <c r="F32" i="3"/>
  <c r="G32" i="3"/>
  <c r="C32" i="3"/>
  <c r="H32" i="3" s="1"/>
  <c r="H10" i="3"/>
  <c r="H8" i="3"/>
  <c r="D68" i="3"/>
  <c r="E68" i="3"/>
  <c r="F68" i="3"/>
  <c r="G68" i="3"/>
  <c r="C68" i="3"/>
  <c r="H7" i="3"/>
  <c r="D60" i="3"/>
  <c r="E60" i="3"/>
  <c r="F60" i="3"/>
  <c r="G60" i="3"/>
  <c r="C60" i="3"/>
  <c r="D62" i="3"/>
  <c r="E62" i="3"/>
  <c r="F62" i="3"/>
  <c r="C62" i="3"/>
  <c r="D56" i="3"/>
  <c r="E56" i="3"/>
  <c r="F56" i="3"/>
  <c r="G56" i="3"/>
  <c r="C56" i="3"/>
  <c r="D53" i="3"/>
  <c r="E53" i="3"/>
  <c r="F53" i="3"/>
  <c r="G53" i="3"/>
  <c r="C53" i="3"/>
  <c r="D51" i="3"/>
  <c r="E51" i="3"/>
  <c r="F51" i="3"/>
  <c r="G51" i="3"/>
  <c r="C51" i="3"/>
  <c r="H51" i="3" s="1"/>
  <c r="D46" i="3"/>
  <c r="E46" i="3"/>
  <c r="F46" i="3"/>
  <c r="G46" i="3"/>
  <c r="C46" i="3"/>
  <c r="D43" i="3"/>
  <c r="E43" i="3"/>
  <c r="F43" i="3"/>
  <c r="G43" i="3"/>
  <c r="C43" i="3"/>
  <c r="H43" i="3" s="1"/>
  <c r="D41" i="3"/>
  <c r="E41" i="3"/>
  <c r="F41" i="3"/>
  <c r="G41" i="3"/>
  <c r="C41" i="3"/>
  <c r="H41" i="3" s="1"/>
  <c r="D14" i="3"/>
  <c r="E14" i="3"/>
  <c r="F14" i="3"/>
  <c r="G14" i="3"/>
  <c r="G18" i="3"/>
  <c r="C14" i="3"/>
  <c r="E18" i="3" l="1"/>
  <c r="C18" i="3"/>
  <c r="H53" i="3"/>
  <c r="H56" i="3"/>
  <c r="H60" i="3"/>
  <c r="H46" i="3"/>
  <c r="H68" i="3"/>
  <c r="H62" i="3"/>
  <c r="H14" i="3"/>
  <c r="H18" i="3" l="1"/>
</calcChain>
</file>

<file path=xl/sharedStrings.xml><?xml version="1.0" encoding="utf-8"?>
<sst xmlns="http://schemas.openxmlformats.org/spreadsheetml/2006/main" count="140" uniqueCount="79">
  <si>
    <t>XX01000000</t>
  </si>
  <si>
    <t>XX Teenus</t>
  </si>
  <si>
    <t>43</t>
  </si>
  <si>
    <t>358</t>
  </si>
  <si>
    <t>Muud tulud ja tuludest sõltuvad kulud</t>
  </si>
  <si>
    <t>Saadud kodumaised toetused sh välistoetuse kaasrahastus</t>
  </si>
  <si>
    <t>KS01020110</t>
  </si>
  <si>
    <t>Näitustegevus</t>
  </si>
  <si>
    <t>44</t>
  </si>
  <si>
    <t>5525</t>
  </si>
  <si>
    <t>Majandustegevusest laekuv tulu</t>
  </si>
  <si>
    <t>Kommunikatsiooni-, kultuuri- ja vaba aja sisustamise kulud</t>
  </si>
  <si>
    <t>KS01020108</t>
  </si>
  <si>
    <t>Museaalide kogumine ja säilitamine</t>
  </si>
  <si>
    <t>20</t>
  </si>
  <si>
    <t>5511</t>
  </si>
  <si>
    <t>Kindlaksmääratud vahendid</t>
  </si>
  <si>
    <t>Kinnistute, hoonete ja ruumide majandamiskulud</t>
  </si>
  <si>
    <t>5515</t>
  </si>
  <si>
    <t>Inventari majandamiskulud</t>
  </si>
  <si>
    <t>KS01020109</t>
  </si>
  <si>
    <t>Teadustöö</t>
  </si>
  <si>
    <t>5522</t>
  </si>
  <si>
    <t>Meditsiinikulud ja hügieenikulud</t>
  </si>
  <si>
    <t>5004</t>
  </si>
  <si>
    <t>Muude töötajate gruppide töötasud</t>
  </si>
  <si>
    <t>5500</t>
  </si>
  <si>
    <t>Administreerimiskulud</t>
  </si>
  <si>
    <t>KS01020505</t>
  </si>
  <si>
    <t>Haridusprogrammide ja sündmuste korraldamine</t>
  </si>
  <si>
    <t>506</t>
  </si>
  <si>
    <t>Tööjõukuludega kaasnevad maksud ja sotsiaalkindlustusmaksed</t>
  </si>
  <si>
    <t>5514</t>
  </si>
  <si>
    <t>Info- ja kommunikatsioonitehnoloogia kulud</t>
  </si>
  <si>
    <t>5005</t>
  </si>
  <si>
    <t>Töötasud võlaõiguslike lepingute alusel</t>
  </si>
  <si>
    <t>5504</t>
  </si>
  <si>
    <t>Koolituskulud (sh koolituslähetus)</t>
  </si>
  <si>
    <t>5513</t>
  </si>
  <si>
    <t>Sõidukite majandamiskulud</t>
  </si>
  <si>
    <t>5523</t>
  </si>
  <si>
    <t>Teavikute ja kunstiesemete kulud</t>
  </si>
  <si>
    <t>505</t>
  </si>
  <si>
    <t>Erisoodustused</t>
  </si>
  <si>
    <t>40</t>
  </si>
  <si>
    <t>5503</t>
  </si>
  <si>
    <t>Tulud ja tuludest sõltuvad kulud</t>
  </si>
  <si>
    <t>Lähetuskulud (v.a koolituslähetus)</t>
  </si>
  <si>
    <t>5002</t>
  </si>
  <si>
    <t>Töötajate töötasu</t>
  </si>
  <si>
    <t>3221</t>
  </si>
  <si>
    <t>Tulud kultuuri- ja kunstialasest tegevusest</t>
  </si>
  <si>
    <t>10</t>
  </si>
  <si>
    <t>Arvestuslikud vahendid</t>
  </si>
  <si>
    <t>5521</t>
  </si>
  <si>
    <t>Toiduained ja toitlustusteenused</t>
  </si>
  <si>
    <t>5540</t>
  </si>
  <si>
    <t>Mitmesugused majanduskulud</t>
  </si>
  <si>
    <t>359</t>
  </si>
  <si>
    <t>Saadud välistoetus</t>
  </si>
  <si>
    <t>5539</t>
  </si>
  <si>
    <t>Muu erivarustus ja materjalid</t>
  </si>
  <si>
    <t>601000</t>
  </si>
  <si>
    <t>Käibemaks</t>
  </si>
  <si>
    <t>5502</t>
  </si>
  <si>
    <t>Uurimis- ja arendustööd</t>
  </si>
  <si>
    <t>3233</t>
  </si>
  <si>
    <t>Üür ja rent</t>
  </si>
  <si>
    <t>TÖÖJÕUKULUD</t>
  </si>
  <si>
    <t>MAJANDAMISKULUD</t>
  </si>
  <si>
    <t>KOKKU</t>
  </si>
  <si>
    <t>TULUD</t>
  </si>
  <si>
    <t>TÖÖJÕUKULU</t>
  </si>
  <si>
    <t>20SE000028</t>
  </si>
  <si>
    <t>Kindlaksmääratud vahendid Riigi Kinnisvara Aktsiaseltsile</t>
  </si>
  <si>
    <t>Kindlaksmääratud vahendid (RKAS)</t>
  </si>
  <si>
    <t>Käibemaks (RKAS)</t>
  </si>
  <si>
    <t>Alus: Ministri käskkiri nr 194 (22.12.2025)</t>
  </si>
  <si>
    <t>Eesti Rahva Muuseumi 2026 eelarve teenuste ja majandusliku sisu lõikes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</si>
</sst>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4" fontId="1" fillId="3" borderId="0" xfId="0" applyNumberFormat="1" applyFont="1" applyFill="1"/>
    <xf numFmtId="0" fontId="0" fillId="3" borderId="0" xfId="0" applyFill="1"/>
    <xf numFmtId="0" fontId="1" fillId="3" borderId="0" xfId="0" applyFont="1" applyFill="1" applyAlignment="1">
      <alignment horizontal="right"/>
    </xf>
    <xf numFmtId="4" fontId="1" fillId="2" borderId="0" xfId="0" applyNumberFormat="1" applyFont="1" applyFill="1"/>
    <xf numFmtId="4" fontId="0" fillId="2" borderId="0" xfId="0" applyNumberFormat="1" applyFill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4" fillId="0" borderId="0" xfId="0" applyFont="1"/>
    <xf numFmtId="0" fontId="5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99B8A-D1C8-4DE1-A204-EBE6A6B99548}">
  <dimension ref="A2:H98"/>
  <sheetViews>
    <sheetView tabSelected="1" zoomScaleNormal="100" workbookViewId="0">
      <selection activeCell="M24" sqref="M24"/>
    </sheetView>
  </sheetViews>
  <sheetFormatPr defaultRowHeight="14.5" x14ac:dyDescent="0.35"/>
  <cols>
    <col min="1" max="1" width="11" customWidth="1"/>
    <col min="2" max="2" width="33.7265625" customWidth="1"/>
    <col min="3" max="3" width="18.81640625" customWidth="1"/>
    <col min="4" max="4" width="11.90625" bestFit="1" customWidth="1"/>
    <col min="5" max="5" width="12.6328125" bestFit="1" customWidth="1"/>
    <col min="6" max="6" width="12.54296875" customWidth="1"/>
    <col min="7" max="7" width="11.90625" bestFit="1" customWidth="1"/>
    <col min="8" max="8" width="14.54296875" customWidth="1"/>
  </cols>
  <sheetData>
    <row r="2" spans="1:8" ht="23.5" x14ac:dyDescent="0.55000000000000004">
      <c r="B2" s="20" t="s">
        <v>78</v>
      </c>
      <c r="C2" s="21"/>
      <c r="D2" s="21"/>
      <c r="E2" s="21"/>
      <c r="G2" s="13"/>
      <c r="H2" s="13"/>
    </row>
    <row r="3" spans="1:8" x14ac:dyDescent="0.35">
      <c r="F3" s="13" t="s">
        <v>77</v>
      </c>
    </row>
    <row r="5" spans="1:8" ht="43.5" x14ac:dyDescent="0.35">
      <c r="C5" s="14" t="s">
        <v>29</v>
      </c>
      <c r="D5" s="14" t="s">
        <v>13</v>
      </c>
      <c r="E5" s="14" t="s">
        <v>7</v>
      </c>
      <c r="F5" s="14" t="s">
        <v>21</v>
      </c>
      <c r="G5" s="14" t="s">
        <v>1</v>
      </c>
      <c r="H5" s="14" t="s">
        <v>70</v>
      </c>
    </row>
    <row r="6" spans="1:8" x14ac:dyDescent="0.35">
      <c r="C6" s="15" t="s">
        <v>28</v>
      </c>
      <c r="D6" s="15" t="s">
        <v>12</v>
      </c>
      <c r="E6" s="15" t="s">
        <v>6</v>
      </c>
      <c r="F6" s="15" t="s">
        <v>20</v>
      </c>
      <c r="G6" s="15" t="s">
        <v>0</v>
      </c>
      <c r="H6" s="15"/>
    </row>
    <row r="7" spans="1:8" x14ac:dyDescent="0.35">
      <c r="A7" s="5" t="s">
        <v>52</v>
      </c>
      <c r="B7" s="5" t="s">
        <v>53</v>
      </c>
      <c r="C7" s="11"/>
      <c r="D7" s="11"/>
      <c r="E7" s="11"/>
      <c r="F7" s="11"/>
      <c r="G7" s="11">
        <v>-1132762.9998999999</v>
      </c>
      <c r="H7" s="11">
        <f>SUM(G7)</f>
        <v>-1132762.9998999999</v>
      </c>
    </row>
    <row r="8" spans="1:8" x14ac:dyDescent="0.35">
      <c r="A8" s="2" t="s">
        <v>66</v>
      </c>
      <c r="B8" s="2" t="s">
        <v>67</v>
      </c>
      <c r="C8" s="1"/>
      <c r="D8" s="1"/>
      <c r="E8" s="1"/>
      <c r="F8" s="1"/>
      <c r="G8" s="1">
        <v>32298.000100000001</v>
      </c>
      <c r="H8" s="1">
        <f>SUM(G8)</f>
        <v>32298.000100000001</v>
      </c>
    </row>
    <row r="9" spans="1:8" x14ac:dyDescent="0.35">
      <c r="A9" s="2" t="s">
        <v>62</v>
      </c>
      <c r="B9" s="2" t="s">
        <v>63</v>
      </c>
      <c r="C9" s="1"/>
      <c r="D9" s="1"/>
      <c r="E9" s="1"/>
      <c r="F9" s="1"/>
      <c r="G9" s="1">
        <v>-773162</v>
      </c>
      <c r="H9" s="1">
        <f>SUM(G9)</f>
        <v>-773162</v>
      </c>
    </row>
    <row r="10" spans="1:8" x14ac:dyDescent="0.35">
      <c r="A10" s="2" t="s">
        <v>62</v>
      </c>
      <c r="B10" s="4" t="s">
        <v>76</v>
      </c>
      <c r="C10" s="1"/>
      <c r="D10" s="1"/>
      <c r="E10" s="1"/>
      <c r="F10" s="1"/>
      <c r="G10" s="1">
        <v>-391899</v>
      </c>
      <c r="H10" s="1">
        <f>SUM(G10)</f>
        <v>-391899</v>
      </c>
    </row>
    <row r="12" spans="1:8" x14ac:dyDescent="0.35">
      <c r="C12" s="1"/>
      <c r="D12" s="1"/>
      <c r="E12" s="1"/>
      <c r="F12" s="1"/>
      <c r="G12" s="1"/>
    </row>
    <row r="13" spans="1:8" x14ac:dyDescent="0.35">
      <c r="A13" s="5" t="s">
        <v>14</v>
      </c>
      <c r="B13" s="5" t="s">
        <v>16</v>
      </c>
      <c r="C13" s="11"/>
      <c r="D13" s="11"/>
      <c r="E13" s="11"/>
      <c r="F13" s="11"/>
      <c r="G13" s="12"/>
      <c r="H13" s="6"/>
    </row>
    <row r="14" spans="1:8" x14ac:dyDescent="0.35">
      <c r="A14" s="7"/>
      <c r="B14" s="19" t="s">
        <v>68</v>
      </c>
      <c r="C14" s="8">
        <f>SUM(C15:C17)</f>
        <v>-414298.32</v>
      </c>
      <c r="D14" s="8">
        <f t="shared" ref="D14:G14" si="0">SUM(D15:D17)</f>
        <v>-1128991.02</v>
      </c>
      <c r="E14" s="8">
        <f t="shared" si="0"/>
        <v>-768115.14</v>
      </c>
      <c r="F14" s="8">
        <f t="shared" si="0"/>
        <v>-599474.28</v>
      </c>
      <c r="G14" s="8">
        <f t="shared" si="0"/>
        <v>0</v>
      </c>
      <c r="H14" s="8">
        <f>SUM(C14:G14)</f>
        <v>-2910878.76</v>
      </c>
    </row>
    <row r="15" spans="1:8" x14ac:dyDescent="0.35">
      <c r="A15" s="2" t="s">
        <v>48</v>
      </c>
      <c r="B15" s="18" t="s">
        <v>49</v>
      </c>
      <c r="C15" s="1">
        <v>-74550</v>
      </c>
      <c r="D15" s="1">
        <v>-197070</v>
      </c>
      <c r="E15" s="1">
        <v>-159630</v>
      </c>
      <c r="F15" s="1">
        <v>-74550</v>
      </c>
      <c r="G15" s="1"/>
    </row>
    <row r="16" spans="1:8" x14ac:dyDescent="0.35">
      <c r="A16" s="2" t="s">
        <v>24</v>
      </c>
      <c r="B16" s="18" t="s">
        <v>25</v>
      </c>
      <c r="C16" s="1">
        <v>-235090</v>
      </c>
      <c r="D16" s="1">
        <v>-646720</v>
      </c>
      <c r="E16" s="1">
        <v>-414447.1</v>
      </c>
      <c r="F16" s="1">
        <v>-373487.6</v>
      </c>
      <c r="G16" s="1"/>
    </row>
    <row r="17" spans="1:8" ht="29" x14ac:dyDescent="0.35">
      <c r="A17" s="2" t="s">
        <v>30</v>
      </c>
      <c r="B17" s="18" t="s">
        <v>31</v>
      </c>
      <c r="C17" s="1">
        <v>-104658.31999999999</v>
      </c>
      <c r="D17" s="1">
        <v>-285201.02000000008</v>
      </c>
      <c r="E17" s="1">
        <v>-194038.04</v>
      </c>
      <c r="F17" s="1">
        <v>-151436.68000000002</v>
      </c>
      <c r="G17" s="1"/>
    </row>
    <row r="18" spans="1:8" x14ac:dyDescent="0.35">
      <c r="A18" s="7"/>
      <c r="B18" s="19" t="s">
        <v>69</v>
      </c>
      <c r="C18" s="8">
        <f>SUM(C19:C30)</f>
        <v>-81570.602843028057</v>
      </c>
      <c r="D18" s="8">
        <f t="shared" ref="D18:F18" si="1">SUM(D19:D30)</f>
        <v>-160348.41056245807</v>
      </c>
      <c r="E18" s="8">
        <f t="shared" si="1"/>
        <v>-202871.83421238378</v>
      </c>
      <c r="F18" s="8">
        <f t="shared" si="1"/>
        <v>-103090.38753550992</v>
      </c>
      <c r="G18" s="8">
        <f>SUM(G19:G39)</f>
        <v>0</v>
      </c>
      <c r="H18" s="8">
        <f>SUM(C18:G18)</f>
        <v>-547881.23515337985</v>
      </c>
    </row>
    <row r="19" spans="1:8" x14ac:dyDescent="0.35">
      <c r="A19" s="2" t="s">
        <v>26</v>
      </c>
      <c r="B19" s="18" t="s">
        <v>27</v>
      </c>
      <c r="C19" s="1">
        <v>-16427.742172044858</v>
      </c>
      <c r="D19" s="1">
        <v>-22614.232506073735</v>
      </c>
      <c r="E19" s="1">
        <v>-17543.211705850354</v>
      </c>
      <c r="F19" s="1">
        <v>-16581.372704830599</v>
      </c>
      <c r="G19" s="1"/>
    </row>
    <row r="20" spans="1:8" x14ac:dyDescent="0.35">
      <c r="A20" s="2" t="s">
        <v>64</v>
      </c>
      <c r="B20" s="18" t="s">
        <v>65</v>
      </c>
      <c r="C20" s="1">
        <v>-855.02966828360502</v>
      </c>
      <c r="D20" s="1">
        <v>-855.02966828360502</v>
      </c>
      <c r="E20" s="1">
        <v>-855.02966828360502</v>
      </c>
      <c r="F20" s="1">
        <v>-855.02966828360502</v>
      </c>
      <c r="G20" s="1"/>
    </row>
    <row r="21" spans="1:8" x14ac:dyDescent="0.35">
      <c r="A21" s="2" t="s">
        <v>45</v>
      </c>
      <c r="B21" s="18" t="s">
        <v>47</v>
      </c>
      <c r="C21" s="1">
        <v>-4039.871721286293</v>
      </c>
      <c r="D21" s="1">
        <v>-10879.897892442425</v>
      </c>
      <c r="E21" s="1">
        <v>-4122.5054610398765</v>
      </c>
      <c r="F21" s="1">
        <v>-9971.1379302657133</v>
      </c>
      <c r="G21" s="1"/>
    </row>
    <row r="22" spans="1:8" x14ac:dyDescent="0.35">
      <c r="A22" s="2" t="s">
        <v>36</v>
      </c>
      <c r="B22" s="18" t="s">
        <v>37</v>
      </c>
      <c r="C22" s="1">
        <v>-3459.1401613513999</v>
      </c>
      <c r="D22" s="1">
        <v>-3459.1401613513999</v>
      </c>
      <c r="E22" s="1">
        <v>-3459.1401613513999</v>
      </c>
      <c r="F22" s="1">
        <v>-3459.1401613513999</v>
      </c>
      <c r="G22" s="1"/>
    </row>
    <row r="23" spans="1:8" ht="29" x14ac:dyDescent="0.35">
      <c r="A23" s="2" t="s">
        <v>15</v>
      </c>
      <c r="B23" s="18" t="s">
        <v>17</v>
      </c>
      <c r="C23" s="1">
        <v>-592.49</v>
      </c>
      <c r="D23" s="1">
        <v>-1005.48</v>
      </c>
      <c r="E23" s="1">
        <v>-16635.490000000002</v>
      </c>
      <c r="F23" s="1">
        <v>-592.48</v>
      </c>
      <c r="G23" s="1"/>
      <c r="H23" s="1"/>
    </row>
    <row r="24" spans="1:8" x14ac:dyDescent="0.35">
      <c r="A24" s="2" t="s">
        <v>38</v>
      </c>
      <c r="B24" s="18" t="s">
        <v>39</v>
      </c>
      <c r="C24" s="1">
        <v>-6561.3484746004942</v>
      </c>
      <c r="D24" s="1">
        <v>-6561.3484746004951</v>
      </c>
      <c r="E24" s="1">
        <v>-6964.8765703971612</v>
      </c>
      <c r="F24" s="1">
        <v>-6561.3484746004951</v>
      </c>
      <c r="G24" s="1"/>
    </row>
    <row r="25" spans="1:8" ht="29" x14ac:dyDescent="0.35">
      <c r="A25" s="2" t="s">
        <v>32</v>
      </c>
      <c r="B25" s="18" t="s">
        <v>33</v>
      </c>
      <c r="C25" s="1">
        <v>-35307.230000000003</v>
      </c>
      <c r="D25" s="1">
        <v>-35601.24</v>
      </c>
      <c r="E25" s="1">
        <v>-35511.230000000003</v>
      </c>
      <c r="F25" s="1">
        <v>-35271.230000000003</v>
      </c>
      <c r="G25" s="1"/>
    </row>
    <row r="26" spans="1:8" x14ac:dyDescent="0.35">
      <c r="A26" s="2" t="s">
        <v>18</v>
      </c>
      <c r="B26" s="18" t="s">
        <v>19</v>
      </c>
      <c r="C26" s="1">
        <v>-9452.36</v>
      </c>
      <c r="D26" s="1">
        <v>-38844.82</v>
      </c>
      <c r="E26" s="1">
        <v>-6009.31</v>
      </c>
      <c r="F26" s="1">
        <v>-8396.51</v>
      </c>
      <c r="G26" s="1"/>
    </row>
    <row r="27" spans="1:8" x14ac:dyDescent="0.35">
      <c r="A27" s="2" t="s">
        <v>22</v>
      </c>
      <c r="B27" s="18" t="s">
        <v>23</v>
      </c>
      <c r="C27" s="1">
        <v>-68.861449794652799</v>
      </c>
      <c r="D27" s="1">
        <v>-68.861449794652799</v>
      </c>
      <c r="E27" s="1">
        <v>-68.861449794652799</v>
      </c>
      <c r="F27" s="1">
        <v>-68.861449794652799</v>
      </c>
      <c r="G27" s="1"/>
    </row>
    <row r="28" spans="1:8" x14ac:dyDescent="0.35">
      <c r="A28" s="2" t="s">
        <v>40</v>
      </c>
      <c r="B28" s="18" t="s">
        <v>41</v>
      </c>
      <c r="C28" s="1"/>
      <c r="D28" s="1">
        <v>-32960.119775511761</v>
      </c>
      <c r="G28" s="1"/>
    </row>
    <row r="29" spans="1:8" ht="29" x14ac:dyDescent="0.35">
      <c r="A29" s="2" t="s">
        <v>9</v>
      </c>
      <c r="B29" s="18" t="s">
        <v>11</v>
      </c>
      <c r="C29" s="1">
        <v>-4806.5291956667497</v>
      </c>
      <c r="D29" s="1">
        <v>-6000.1276587740595</v>
      </c>
      <c r="E29" s="1">
        <v>-111702.17919566674</v>
      </c>
      <c r="F29" s="1">
        <v>-21333.277146383451</v>
      </c>
      <c r="G29" s="1"/>
    </row>
    <row r="30" spans="1:8" x14ac:dyDescent="0.35">
      <c r="A30" s="2" t="s">
        <v>60</v>
      </c>
      <c r="B30" s="18" t="s">
        <v>61</v>
      </c>
      <c r="C30" s="1"/>
      <c r="D30" s="1">
        <v>-1498.1129756259049</v>
      </c>
      <c r="E30" s="1"/>
      <c r="F30" s="1"/>
      <c r="G30" s="1"/>
    </row>
    <row r="31" spans="1:8" x14ac:dyDescent="0.35">
      <c r="A31" s="5" t="s">
        <v>14</v>
      </c>
      <c r="B31" s="5" t="s">
        <v>75</v>
      </c>
      <c r="C31" s="11"/>
      <c r="D31" s="11"/>
      <c r="E31" s="11"/>
      <c r="F31" s="11"/>
      <c r="G31" s="12"/>
      <c r="H31" s="6"/>
    </row>
    <row r="32" spans="1:8" s="9" customFormat="1" x14ac:dyDescent="0.35">
      <c r="A32" s="7"/>
      <c r="B32" s="10" t="s">
        <v>69</v>
      </c>
      <c r="C32" s="8">
        <f>SUM(C33:C35)</f>
        <v>-421445.49</v>
      </c>
      <c r="D32" s="8">
        <f t="shared" ref="D32:G32" si="2">SUM(D33:D35)</f>
        <v>-661661.23</v>
      </c>
      <c r="E32" s="8">
        <f t="shared" si="2"/>
        <v>-421445.49</v>
      </c>
      <c r="F32" s="8">
        <f t="shared" si="2"/>
        <v>-421445.49</v>
      </c>
      <c r="G32" s="8">
        <f t="shared" si="2"/>
        <v>0</v>
      </c>
      <c r="H32" s="8">
        <f>SUM(C32:G32)</f>
        <v>-1925997.7</v>
      </c>
    </row>
    <row r="33" spans="1:8" ht="29" x14ac:dyDescent="0.35">
      <c r="A33" s="2" t="s">
        <v>15</v>
      </c>
      <c r="B33" s="18" t="s">
        <v>17</v>
      </c>
      <c r="C33" s="1">
        <v>-413177.49</v>
      </c>
      <c r="D33" s="1">
        <v>-653393.23</v>
      </c>
      <c r="E33" s="1">
        <v>-413177.49</v>
      </c>
      <c r="F33" s="1">
        <v>-413177.49</v>
      </c>
      <c r="G33" s="1"/>
      <c r="H33" s="1">
        <f>SUM(C33:G33)</f>
        <v>-1892925.7</v>
      </c>
    </row>
    <row r="34" spans="1:8" ht="29" x14ac:dyDescent="0.35">
      <c r="A34" s="2" t="s">
        <v>32</v>
      </c>
      <c r="B34" s="18" t="s">
        <v>33</v>
      </c>
      <c r="C34" s="1">
        <v>-360</v>
      </c>
      <c r="D34" s="1">
        <v>-360</v>
      </c>
      <c r="E34" s="1">
        <v>-360</v>
      </c>
      <c r="F34" s="1">
        <v>-360</v>
      </c>
      <c r="G34" s="1"/>
    </row>
    <row r="35" spans="1:8" x14ac:dyDescent="0.35">
      <c r="A35" s="2" t="s">
        <v>18</v>
      </c>
      <c r="B35" s="18" t="s">
        <v>19</v>
      </c>
      <c r="C35" s="1">
        <v>-7908</v>
      </c>
      <c r="D35" s="1">
        <v>-7908</v>
      </c>
      <c r="E35" s="1">
        <v>-7908</v>
      </c>
      <c r="F35" s="1">
        <v>-7908</v>
      </c>
      <c r="G35" s="1"/>
    </row>
    <row r="36" spans="1:8" x14ac:dyDescent="0.35">
      <c r="A36" s="5" t="s">
        <v>73</v>
      </c>
      <c r="B36" s="5" t="s">
        <v>74</v>
      </c>
      <c r="C36" s="11"/>
      <c r="D36" s="11"/>
      <c r="E36" s="11"/>
      <c r="F36" s="11"/>
      <c r="G36" s="12"/>
      <c r="H36" s="6"/>
    </row>
    <row r="37" spans="1:8" x14ac:dyDescent="0.35">
      <c r="A37" s="7"/>
      <c r="B37" s="10" t="s">
        <v>69</v>
      </c>
      <c r="C37" s="8">
        <f>SUM(C38)</f>
        <v>-282196.26</v>
      </c>
      <c r="D37" s="8">
        <f t="shared" ref="D37:G37" si="3">SUM(D38)</f>
        <v>-786324.54</v>
      </c>
      <c r="E37" s="8">
        <f t="shared" si="3"/>
        <v>-282196.26</v>
      </c>
      <c r="F37" s="8">
        <f t="shared" si="3"/>
        <v>-282196.26</v>
      </c>
      <c r="G37" s="8">
        <f t="shared" si="3"/>
        <v>0</v>
      </c>
      <c r="H37" s="8">
        <f>SUM(C37:G37)</f>
        <v>-1632913.32</v>
      </c>
    </row>
    <row r="38" spans="1:8" x14ac:dyDescent="0.35">
      <c r="A38" s="2" t="s">
        <v>15</v>
      </c>
      <c r="B38" s="2" t="s">
        <v>17</v>
      </c>
      <c r="C38" s="1">
        <v>-282196.26</v>
      </c>
      <c r="D38" s="1">
        <v>-786324.54</v>
      </c>
      <c r="E38" s="1">
        <v>-282196.26</v>
      </c>
      <c r="F38" s="1">
        <v>-282196.26</v>
      </c>
      <c r="G38" s="1"/>
    </row>
    <row r="39" spans="1:8" x14ac:dyDescent="0.35">
      <c r="G39" s="1"/>
    </row>
    <row r="40" spans="1:8" x14ac:dyDescent="0.35">
      <c r="A40" s="5" t="s">
        <v>44</v>
      </c>
      <c r="B40" s="5" t="s">
        <v>46</v>
      </c>
      <c r="C40" s="11"/>
      <c r="D40" s="11"/>
      <c r="E40" s="11"/>
      <c r="F40" s="11"/>
      <c r="G40" s="11"/>
      <c r="H40" s="5"/>
    </row>
    <row r="41" spans="1:8" x14ac:dyDescent="0.35">
      <c r="A41" s="7"/>
      <c r="B41" s="19" t="s">
        <v>71</v>
      </c>
      <c r="C41" s="8">
        <f>SUM(C42)</f>
        <v>0</v>
      </c>
      <c r="D41" s="8">
        <f t="shared" ref="D41:G41" si="4">SUM(D42)</f>
        <v>0</v>
      </c>
      <c r="E41" s="8">
        <f t="shared" si="4"/>
        <v>0</v>
      </c>
      <c r="F41" s="8">
        <f t="shared" si="4"/>
        <v>0</v>
      </c>
      <c r="G41" s="8">
        <f t="shared" si="4"/>
        <v>120493.96030000001</v>
      </c>
      <c r="H41" s="8">
        <f>SUM(C41:G41)</f>
        <v>120493.96030000001</v>
      </c>
    </row>
    <row r="42" spans="1:8" x14ac:dyDescent="0.35">
      <c r="A42" s="2" t="s">
        <v>58</v>
      </c>
      <c r="B42" s="18" t="s">
        <v>59</v>
      </c>
      <c r="C42" s="1"/>
      <c r="D42" s="1"/>
      <c r="E42" s="1"/>
      <c r="F42" s="1"/>
      <c r="G42" s="1">
        <v>120493.96030000001</v>
      </c>
    </row>
    <row r="43" spans="1:8" x14ac:dyDescent="0.35">
      <c r="A43" s="16"/>
      <c r="B43" s="19" t="s">
        <v>72</v>
      </c>
      <c r="C43" s="8">
        <f>SUM(C44:C45)</f>
        <v>0</v>
      </c>
      <c r="D43" s="8">
        <f t="shared" ref="D43:G43" si="5">SUM(D44:D45)</f>
        <v>0</v>
      </c>
      <c r="E43" s="8">
        <f t="shared" si="5"/>
        <v>0</v>
      </c>
      <c r="F43" s="8">
        <f t="shared" si="5"/>
        <v>-66872.22</v>
      </c>
      <c r="G43" s="8">
        <f t="shared" si="5"/>
        <v>0</v>
      </c>
      <c r="H43" s="8">
        <f>SUM(C43:G43)</f>
        <v>-66872.22</v>
      </c>
    </row>
    <row r="44" spans="1:8" x14ac:dyDescent="0.35">
      <c r="A44" s="2" t="s">
        <v>48</v>
      </c>
      <c r="B44" s="18" t="s">
        <v>49</v>
      </c>
      <c r="C44" s="1"/>
      <c r="D44" s="1"/>
      <c r="E44" s="1"/>
      <c r="F44" s="1">
        <v>-49979.240000000005</v>
      </c>
      <c r="G44" s="1"/>
      <c r="H44" s="1"/>
    </row>
    <row r="45" spans="1:8" ht="29" x14ac:dyDescent="0.35">
      <c r="A45" s="2" t="s">
        <v>30</v>
      </c>
      <c r="B45" s="18" t="s">
        <v>31</v>
      </c>
      <c r="C45" s="1"/>
      <c r="D45" s="1"/>
      <c r="E45" s="1"/>
      <c r="F45" s="1">
        <v>-16892.98</v>
      </c>
      <c r="G45" s="1"/>
      <c r="H45" s="1"/>
    </row>
    <row r="46" spans="1:8" x14ac:dyDescent="0.35">
      <c r="A46" s="16"/>
      <c r="B46" s="19" t="s">
        <v>69</v>
      </c>
      <c r="C46" s="8">
        <f>SUM(C47:C48)</f>
        <v>0</v>
      </c>
      <c r="D46" s="8">
        <f t="shared" ref="D46:G46" si="6">SUM(D47:D48)</f>
        <v>0</v>
      </c>
      <c r="E46" s="8">
        <f t="shared" si="6"/>
        <v>0</v>
      </c>
      <c r="F46" s="8">
        <f t="shared" si="6"/>
        <v>-53621.740000000005</v>
      </c>
      <c r="G46" s="8">
        <f t="shared" si="6"/>
        <v>0</v>
      </c>
      <c r="H46" s="8">
        <f t="shared" ref="H46" si="7">SUM(C46:G46)</f>
        <v>-53621.740000000005</v>
      </c>
    </row>
    <row r="47" spans="1:8" x14ac:dyDescent="0.35">
      <c r="A47" s="2" t="s">
        <v>45</v>
      </c>
      <c r="B47" s="18" t="s">
        <v>47</v>
      </c>
      <c r="C47" s="1"/>
      <c r="D47" s="1"/>
      <c r="E47" s="1"/>
      <c r="F47" s="1">
        <v>-26793.97</v>
      </c>
      <c r="G47" s="1"/>
    </row>
    <row r="48" spans="1:8" ht="29" x14ac:dyDescent="0.35">
      <c r="A48" s="2" t="s">
        <v>9</v>
      </c>
      <c r="B48" s="18" t="s">
        <v>11</v>
      </c>
      <c r="C48" s="1"/>
      <c r="D48" s="1"/>
      <c r="E48" s="1"/>
      <c r="F48" s="1">
        <v>-26827.77</v>
      </c>
      <c r="G48" s="1"/>
    </row>
    <row r="49" spans="1:8" x14ac:dyDescent="0.35">
      <c r="A49" s="2"/>
      <c r="B49" s="18"/>
    </row>
    <row r="50" spans="1:8" x14ac:dyDescent="0.35">
      <c r="A50" s="17" t="s">
        <v>2</v>
      </c>
      <c r="B50" s="17" t="s">
        <v>4</v>
      </c>
      <c r="C50" s="11"/>
      <c r="D50" s="11"/>
      <c r="E50" s="11"/>
      <c r="F50" s="11"/>
      <c r="G50" s="11"/>
      <c r="H50" s="6"/>
    </row>
    <row r="51" spans="1:8" x14ac:dyDescent="0.35">
      <c r="A51" s="10"/>
      <c r="B51" s="10" t="s">
        <v>71</v>
      </c>
      <c r="C51" s="8">
        <f>SUM(C52)</f>
        <v>0</v>
      </c>
      <c r="D51" s="8">
        <f t="shared" ref="D51:G51" si="8">SUM(D52)</f>
        <v>0</v>
      </c>
      <c r="E51" s="8">
        <f t="shared" si="8"/>
        <v>0</v>
      </c>
      <c r="F51" s="8">
        <f t="shared" si="8"/>
        <v>0</v>
      </c>
      <c r="G51" s="8">
        <f t="shared" si="8"/>
        <v>41613.680099999998</v>
      </c>
      <c r="H51" s="8">
        <f>SUM(C51:G51)</f>
        <v>41613.680099999998</v>
      </c>
    </row>
    <row r="52" spans="1:8" ht="29" x14ac:dyDescent="0.35">
      <c r="A52" s="2" t="s">
        <v>3</v>
      </c>
      <c r="B52" s="18" t="s">
        <v>5</v>
      </c>
      <c r="C52" s="1"/>
      <c r="D52" s="1"/>
      <c r="E52" s="1"/>
      <c r="F52" s="1"/>
      <c r="G52" s="1">
        <v>41613.680099999998</v>
      </c>
    </row>
    <row r="53" spans="1:8" x14ac:dyDescent="0.35">
      <c r="A53" s="16"/>
      <c r="B53" s="19" t="s">
        <v>68</v>
      </c>
      <c r="C53" s="8">
        <f>SUM(C54:C55)</f>
        <v>0</v>
      </c>
      <c r="D53" s="8">
        <f t="shared" ref="D53:G53" si="9">SUM(D54:D55)</f>
        <v>0</v>
      </c>
      <c r="E53" s="8">
        <f t="shared" si="9"/>
        <v>0</v>
      </c>
      <c r="F53" s="8">
        <f t="shared" si="9"/>
        <v>-20765.170000000002</v>
      </c>
      <c r="G53" s="8">
        <f t="shared" si="9"/>
        <v>0</v>
      </c>
      <c r="H53" s="8">
        <f>SUM(C53:G53)</f>
        <v>-20765.170000000002</v>
      </c>
    </row>
    <row r="54" spans="1:8" x14ac:dyDescent="0.35">
      <c r="A54" s="2" t="s">
        <v>24</v>
      </c>
      <c r="B54" s="18" t="s">
        <v>25</v>
      </c>
      <c r="C54" s="1"/>
      <c r="D54" s="1"/>
      <c r="E54" s="1"/>
      <c r="F54" s="1">
        <v>-15503.53</v>
      </c>
      <c r="G54" s="1"/>
      <c r="H54" s="1"/>
    </row>
    <row r="55" spans="1:8" ht="29" x14ac:dyDescent="0.35">
      <c r="A55" s="2" t="s">
        <v>30</v>
      </c>
      <c r="B55" s="18" t="s">
        <v>31</v>
      </c>
      <c r="C55" s="1"/>
      <c r="D55" s="1"/>
      <c r="E55" s="1"/>
      <c r="F55" s="1">
        <v>-5261.64</v>
      </c>
      <c r="G55" s="1"/>
      <c r="H55" s="1"/>
    </row>
    <row r="56" spans="1:8" x14ac:dyDescent="0.35">
      <c r="A56" s="16"/>
      <c r="B56" s="19" t="s">
        <v>69</v>
      </c>
      <c r="C56" s="8">
        <f>SUM(C57)</f>
        <v>0</v>
      </c>
      <c r="D56" s="8">
        <f t="shared" ref="D56:G56" si="10">SUM(D57)</f>
        <v>0</v>
      </c>
      <c r="E56" s="8">
        <f t="shared" si="10"/>
        <v>0</v>
      </c>
      <c r="F56" s="8">
        <f t="shared" si="10"/>
        <v>-20848.509999999998</v>
      </c>
      <c r="G56" s="8">
        <f t="shared" si="10"/>
        <v>0</v>
      </c>
      <c r="H56" s="8">
        <f t="shared" ref="H56" si="11">SUM(C56:G56)</f>
        <v>-20848.509999999998</v>
      </c>
    </row>
    <row r="57" spans="1:8" ht="29" x14ac:dyDescent="0.35">
      <c r="A57" s="2" t="s">
        <v>9</v>
      </c>
      <c r="B57" s="18" t="s">
        <v>11</v>
      </c>
      <c r="C57" s="1"/>
      <c r="D57" s="1"/>
      <c r="E57" s="1"/>
      <c r="F57" s="1">
        <v>-20848.509999999998</v>
      </c>
      <c r="G57" s="1"/>
      <c r="H57" s="1"/>
    </row>
    <row r="58" spans="1:8" x14ac:dyDescent="0.35">
      <c r="A58" s="2"/>
      <c r="B58" s="2"/>
      <c r="C58" s="1"/>
      <c r="D58" s="1"/>
      <c r="E58" s="1"/>
      <c r="F58" s="1"/>
      <c r="G58" s="1"/>
    </row>
    <row r="59" spans="1:8" x14ac:dyDescent="0.35">
      <c r="A59" s="17" t="s">
        <v>8</v>
      </c>
      <c r="B59" s="17" t="s">
        <v>10</v>
      </c>
      <c r="C59" s="11"/>
      <c r="D59" s="11"/>
      <c r="E59" s="11"/>
      <c r="F59" s="11"/>
      <c r="G59" s="11"/>
      <c r="H59" s="6"/>
    </row>
    <row r="60" spans="1:8" x14ac:dyDescent="0.35">
      <c r="A60" s="10"/>
      <c r="B60" s="10" t="s">
        <v>71</v>
      </c>
      <c r="C60" s="8">
        <f>SUM(C61)</f>
        <v>0</v>
      </c>
      <c r="D60" s="8">
        <f t="shared" ref="D60:G60" si="12">SUM(D61)</f>
        <v>0</v>
      </c>
      <c r="E60" s="8">
        <f t="shared" si="12"/>
        <v>0</v>
      </c>
      <c r="F60" s="8">
        <f t="shared" si="12"/>
        <v>0</v>
      </c>
      <c r="G60" s="8">
        <f t="shared" si="12"/>
        <v>2500000.0011999994</v>
      </c>
      <c r="H60" s="8">
        <f>SUM(C60:G60)</f>
        <v>2500000.0011999994</v>
      </c>
    </row>
    <row r="61" spans="1:8" x14ac:dyDescent="0.35">
      <c r="A61" s="2" t="s">
        <v>50</v>
      </c>
      <c r="B61" s="2" t="s">
        <v>51</v>
      </c>
      <c r="C61" s="1"/>
      <c r="D61" s="1"/>
      <c r="E61" s="1"/>
      <c r="F61" s="1"/>
      <c r="G61" s="1">
        <v>2500000.0011999994</v>
      </c>
    </row>
    <row r="62" spans="1:8" x14ac:dyDescent="0.35">
      <c r="A62" s="16"/>
      <c r="B62" s="10" t="s">
        <v>68</v>
      </c>
      <c r="C62" s="8">
        <f>SUM(C63:C67)</f>
        <v>-43794.197166453989</v>
      </c>
      <c r="D62" s="8">
        <f t="shared" ref="D62:F62" si="13">SUM(D63:D67)</f>
        <v>-13285.031400067517</v>
      </c>
      <c r="E62" s="8">
        <f t="shared" si="13"/>
        <v>-937525.3276456059</v>
      </c>
      <c r="F62" s="8">
        <f t="shared" si="13"/>
        <v>-12525.782776827798</v>
      </c>
      <c r="G62" s="8"/>
      <c r="H62" s="8">
        <f>SUM(C62:G62)</f>
        <v>-1007130.3389889552</v>
      </c>
    </row>
    <row r="63" spans="1:8" x14ac:dyDescent="0.35">
      <c r="A63" s="2" t="s">
        <v>48</v>
      </c>
      <c r="B63" s="18" t="s">
        <v>49</v>
      </c>
      <c r="C63" s="1">
        <v>-19440</v>
      </c>
      <c r="D63" s="1"/>
      <c r="E63" s="1">
        <v>-412485.48</v>
      </c>
      <c r="F63" s="1"/>
      <c r="G63" s="3"/>
    </row>
    <row r="64" spans="1:8" x14ac:dyDescent="0.35">
      <c r="A64" s="2" t="s">
        <v>24</v>
      </c>
      <c r="B64" s="18" t="s">
        <v>25</v>
      </c>
      <c r="C64" s="1"/>
      <c r="D64" s="1"/>
      <c r="E64" s="1">
        <v>-225065</v>
      </c>
      <c r="F64" s="1"/>
      <c r="G64" s="3"/>
    </row>
    <row r="65" spans="1:8" x14ac:dyDescent="0.35">
      <c r="A65" s="2" t="s">
        <v>34</v>
      </c>
      <c r="B65" s="18" t="s">
        <v>35</v>
      </c>
      <c r="C65" s="1">
        <v>-4527.4690759447294</v>
      </c>
      <c r="D65" s="1">
        <v>-616.57907594472999</v>
      </c>
      <c r="E65" s="1">
        <v>-52390.759756385327</v>
      </c>
      <c r="F65" s="1">
        <v>-616.57907594472999</v>
      </c>
      <c r="G65" s="3"/>
    </row>
    <row r="66" spans="1:8" x14ac:dyDescent="0.35">
      <c r="A66" s="2" t="s">
        <v>42</v>
      </c>
      <c r="B66" s="18" t="s">
        <v>43</v>
      </c>
      <c r="C66" s="1">
        <v>-6877.2576908152041</v>
      </c>
      <c r="D66" s="1">
        <v>-7307.9463908817916</v>
      </c>
      <c r="E66" s="1">
        <v>-8436.1614495966296</v>
      </c>
      <c r="F66" s="1">
        <v>-6862.6392804772649</v>
      </c>
      <c r="G66" s="3"/>
    </row>
    <row r="67" spans="1:8" ht="29" x14ac:dyDescent="0.35">
      <c r="A67" s="2" t="s">
        <v>30</v>
      </c>
      <c r="B67" s="18" t="s">
        <v>31</v>
      </c>
      <c r="C67" s="1">
        <v>-12949.470399694052</v>
      </c>
      <c r="D67" s="1">
        <v>-5360.5059332409946</v>
      </c>
      <c r="E67" s="1">
        <v>-239147.92643962387</v>
      </c>
      <c r="F67" s="1">
        <v>-5046.5644204058035</v>
      </c>
      <c r="G67" s="3"/>
    </row>
    <row r="68" spans="1:8" x14ac:dyDescent="0.35">
      <c r="A68" s="16"/>
      <c r="B68" s="19" t="s">
        <v>69</v>
      </c>
      <c r="C68" s="8">
        <f>SUM(C69:C81)</f>
        <v>-58830.973121336356</v>
      </c>
      <c r="D68" s="8">
        <f t="shared" ref="D68:G68" si="14">SUM(D69:D81)</f>
        <v>-28404.699469436389</v>
      </c>
      <c r="E68" s="8">
        <f t="shared" si="14"/>
        <v>-1363427.5212055712</v>
      </c>
      <c r="F68" s="8">
        <f t="shared" si="14"/>
        <v>-42206.471027818276</v>
      </c>
      <c r="G68" s="8">
        <f t="shared" si="14"/>
        <v>0</v>
      </c>
      <c r="H68" s="8">
        <f>SUM(C68:G68)</f>
        <v>-1492869.6648241624</v>
      </c>
    </row>
    <row r="69" spans="1:8" x14ac:dyDescent="0.35">
      <c r="A69" s="2" t="s">
        <v>26</v>
      </c>
      <c r="B69" s="18" t="s">
        <v>27</v>
      </c>
      <c r="C69" s="1">
        <v>-3248.7937901082073</v>
      </c>
      <c r="D69" s="1">
        <v>-1810.1092795705076</v>
      </c>
      <c r="E69" s="1">
        <v>-12914.756211497661</v>
      </c>
      <c r="F69" s="1">
        <v>-1810.1092795705074</v>
      </c>
      <c r="G69" s="3"/>
    </row>
    <row r="70" spans="1:8" x14ac:dyDescent="0.35">
      <c r="A70" s="2" t="s">
        <v>45</v>
      </c>
      <c r="B70" s="18" t="s">
        <v>47</v>
      </c>
      <c r="C70" s="1">
        <v>-3369.3063006897301</v>
      </c>
      <c r="D70" s="1">
        <v>-76.5</v>
      </c>
      <c r="E70" s="1">
        <v>-6915.6225138934333</v>
      </c>
      <c r="F70" s="1">
        <v>-76.5</v>
      </c>
      <c r="G70" s="3"/>
    </row>
    <row r="71" spans="1:8" x14ac:dyDescent="0.35">
      <c r="A71" s="2" t="s">
        <v>36</v>
      </c>
      <c r="B71" s="18" t="s">
        <v>37</v>
      </c>
      <c r="C71" s="1">
        <v>-34.254393108040503</v>
      </c>
      <c r="D71" s="1">
        <v>-34.254393108040503</v>
      </c>
      <c r="E71" s="1">
        <v>-34.254393108040503</v>
      </c>
      <c r="F71" s="1">
        <v>-34.254393108040503</v>
      </c>
      <c r="G71" s="3"/>
    </row>
    <row r="72" spans="1:8" ht="29" x14ac:dyDescent="0.35">
      <c r="A72" s="2" t="s">
        <v>15</v>
      </c>
      <c r="B72" s="18" t="s">
        <v>17</v>
      </c>
      <c r="C72" s="1">
        <v>-2569.0794831030398</v>
      </c>
      <c r="D72" s="1"/>
      <c r="E72" s="1">
        <v>-11591.686627760962</v>
      </c>
      <c r="F72" s="1"/>
      <c r="G72" s="3"/>
    </row>
    <row r="73" spans="1:8" x14ac:dyDescent="0.35">
      <c r="A73" s="2" t="s">
        <v>38</v>
      </c>
      <c r="B73" s="18" t="s">
        <v>39</v>
      </c>
      <c r="C73" s="1"/>
      <c r="D73" s="1"/>
      <c r="E73" s="1">
        <v>-412.42289302080803</v>
      </c>
      <c r="F73" s="1"/>
      <c r="G73" s="3"/>
    </row>
    <row r="74" spans="1:8" ht="29" x14ac:dyDescent="0.35">
      <c r="A74" s="2" t="s">
        <v>32</v>
      </c>
      <c r="B74" s="18" t="s">
        <v>33</v>
      </c>
      <c r="C74" s="1">
        <v>-13225.5184158351</v>
      </c>
      <c r="D74" s="1">
        <v>-13225.5184158351</v>
      </c>
      <c r="E74" s="1">
        <v>-34832.443305557295</v>
      </c>
      <c r="F74" s="1">
        <v>-13225.5184158351</v>
      </c>
      <c r="G74" s="3"/>
    </row>
    <row r="75" spans="1:8" x14ac:dyDescent="0.35">
      <c r="A75" s="2" t="s">
        <v>18</v>
      </c>
      <c r="B75" s="18" t="s">
        <v>19</v>
      </c>
      <c r="C75" s="1"/>
      <c r="D75" s="1"/>
      <c r="E75" s="1">
        <v>-41375.881435202151</v>
      </c>
      <c r="F75" s="1"/>
      <c r="G75" s="3"/>
    </row>
    <row r="76" spans="1:8" x14ac:dyDescent="0.35">
      <c r="A76" s="2" t="s">
        <v>54</v>
      </c>
      <c r="B76" s="18" t="s">
        <v>55</v>
      </c>
      <c r="C76" s="1"/>
      <c r="D76" s="1"/>
      <c r="E76" s="1">
        <v>-208117.7</v>
      </c>
      <c r="F76" s="1"/>
      <c r="G76" s="3"/>
    </row>
    <row r="77" spans="1:8" x14ac:dyDescent="0.35">
      <c r="A77" s="2" t="s">
        <v>22</v>
      </c>
      <c r="B77" s="18" t="s">
        <v>23</v>
      </c>
      <c r="C77" s="1">
        <v>-2280.5263586482401</v>
      </c>
      <c r="D77" s="1">
        <v>-2280.5263586482401</v>
      </c>
      <c r="E77" s="1">
        <v>-3645.2213800725804</v>
      </c>
      <c r="F77" s="1">
        <v>-2280.5263586482401</v>
      </c>
      <c r="G77" s="3"/>
    </row>
    <row r="78" spans="1:8" x14ac:dyDescent="0.35">
      <c r="A78" s="2" t="s">
        <v>40</v>
      </c>
      <c r="B78" s="18" t="s">
        <v>41</v>
      </c>
      <c r="C78" s="1"/>
      <c r="D78" s="1">
        <v>-1096.1405794573</v>
      </c>
      <c r="E78" s="1">
        <v>-57245</v>
      </c>
      <c r="F78" s="1"/>
      <c r="G78" s="3"/>
    </row>
    <row r="79" spans="1:8" ht="29" x14ac:dyDescent="0.35">
      <c r="A79" s="2" t="s">
        <v>9</v>
      </c>
      <c r="B79" s="18" t="s">
        <v>11</v>
      </c>
      <c r="C79" s="1">
        <v>-31603.494379843993</v>
      </c>
      <c r="D79" s="1">
        <v>-7381.6504428172011</v>
      </c>
      <c r="E79" s="1">
        <v>-977162.92578939022</v>
      </c>
      <c r="F79" s="1">
        <v>-22279.562580656391</v>
      </c>
      <c r="G79" s="3"/>
    </row>
    <row r="80" spans="1:8" x14ac:dyDescent="0.35">
      <c r="A80" s="2" t="s">
        <v>60</v>
      </c>
      <c r="B80" s="18" t="s">
        <v>61</v>
      </c>
      <c r="C80" s="1"/>
      <c r="D80" s="1"/>
      <c r="E80" s="1">
        <v>-6679.6066560679155</v>
      </c>
      <c r="F80" s="1"/>
      <c r="G80" s="3"/>
    </row>
    <row r="81" spans="1:7" x14ac:dyDescent="0.35">
      <c r="A81" s="2" t="s">
        <v>56</v>
      </c>
      <c r="B81" s="18" t="s">
        <v>57</v>
      </c>
      <c r="C81" s="1">
        <v>-2500</v>
      </c>
      <c r="D81" s="1">
        <v>-2500</v>
      </c>
      <c r="E81" s="1">
        <v>-2500</v>
      </c>
      <c r="F81" s="1">
        <v>-2500</v>
      </c>
      <c r="G81" s="3"/>
    </row>
    <row r="83" spans="1:7" x14ac:dyDescent="0.35">
      <c r="G83" s="1"/>
    </row>
    <row r="88" spans="1:7" x14ac:dyDescent="0.35">
      <c r="G88" s="1"/>
    </row>
    <row r="89" spans="1:7" x14ac:dyDescent="0.35">
      <c r="G89" s="1"/>
    </row>
    <row r="90" spans="1:7" x14ac:dyDescent="0.35">
      <c r="G90" s="1"/>
    </row>
    <row r="91" spans="1:7" x14ac:dyDescent="0.35">
      <c r="C91" s="1"/>
      <c r="D91" s="1"/>
      <c r="E91" s="1"/>
      <c r="F91" s="1"/>
      <c r="G91" s="1"/>
    </row>
    <row r="92" spans="1:7" x14ac:dyDescent="0.35">
      <c r="C92" s="1"/>
      <c r="D92" s="1"/>
      <c r="E92" s="1"/>
      <c r="F92" s="1"/>
      <c r="G92" s="1"/>
    </row>
    <row r="93" spans="1:7" x14ac:dyDescent="0.35">
      <c r="C93" s="1"/>
      <c r="D93" s="1"/>
      <c r="E93" s="1"/>
      <c r="F93" s="1"/>
      <c r="G93" s="1"/>
    </row>
    <row r="94" spans="1:7" x14ac:dyDescent="0.35">
      <c r="C94" s="1"/>
      <c r="D94" s="1"/>
      <c r="E94" s="1"/>
      <c r="F94" s="1"/>
      <c r="G94" s="1"/>
    </row>
    <row r="95" spans="1:7" x14ac:dyDescent="0.35">
      <c r="C95" s="1"/>
      <c r="D95" s="1"/>
      <c r="E95" s="1"/>
      <c r="F95" s="1"/>
      <c r="G95" s="1"/>
    </row>
    <row r="96" spans="1:7" x14ac:dyDescent="0.35">
      <c r="C96" s="1"/>
      <c r="D96" s="1"/>
      <c r="E96" s="1"/>
      <c r="F96" s="1"/>
      <c r="G96" s="1"/>
    </row>
    <row r="97" spans="3:7" x14ac:dyDescent="0.35">
      <c r="C97" s="1"/>
      <c r="D97" s="1"/>
      <c r="E97" s="1"/>
      <c r="F97" s="1"/>
      <c r="G97" s="1"/>
    </row>
    <row r="98" spans="3:7" x14ac:dyDescent="0.35">
      <c r="C98" s="1"/>
      <c r="D98" s="1"/>
      <c r="E98" s="1"/>
      <c r="F98" s="1"/>
      <c r="G98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Raitar</dc:creator>
  <cp:lastModifiedBy>Katrin Raitar</cp:lastModifiedBy>
  <cp:lastPrinted>2026-01-26T13:40:52Z</cp:lastPrinted>
  <dcterms:created xsi:type="dcterms:W3CDTF">2026-01-23T16:24:48Z</dcterms:created>
  <dcterms:modified xsi:type="dcterms:W3CDTF">2026-01-26T14:03:45Z</dcterms:modified>
</cp:coreProperties>
</file>